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480" yWindow="15" windowWidth="11325" windowHeight="6990"/>
  </bookViews>
  <sheets>
    <sheet name="Sheet2" sheetId="3" r:id="rId1"/>
    <sheet name="Parts Manual Simpla 45-50-61 12" sheetId="1" r:id="rId2"/>
    <sheet name="Sheet1" sheetId="2" r:id="rId3"/>
  </sheets>
  <externalReferences>
    <externalReference r:id="rId4"/>
  </externalReferences>
  <calcPr calcId="125725"/>
</workbook>
</file>

<file path=xl/calcChain.xml><?xml version="1.0" encoding="utf-8"?>
<calcChain xmlns="http://schemas.openxmlformats.org/spreadsheetml/2006/main">
  <c r="F4" i="1"/>
  <c r="F5"/>
  <c r="F6"/>
  <c r="F7"/>
  <c r="F8"/>
  <c r="F9"/>
  <c r="F10"/>
  <c r="F11"/>
  <c r="F12"/>
  <c r="F13"/>
  <c r="F14"/>
  <c r="F15"/>
  <c r="F16"/>
  <c r="F17"/>
  <c r="F18"/>
  <c r="F19"/>
  <c r="F20"/>
  <c r="F21"/>
  <c r="F22"/>
  <c r="F23"/>
  <c r="F24"/>
  <c r="F25"/>
  <c r="F26"/>
  <c r="F27"/>
  <c r="F28"/>
  <c r="F29"/>
  <c r="F30"/>
  <c r="F31"/>
  <c r="F32"/>
  <c r="F33"/>
  <c r="F34"/>
  <c r="F3"/>
  <c r="G4"/>
  <c r="G5"/>
  <c r="G6"/>
  <c r="G7"/>
  <c r="G8"/>
  <c r="G9"/>
  <c r="G10"/>
  <c r="G11"/>
  <c r="G12"/>
  <c r="G13"/>
  <c r="G14"/>
  <c r="G15"/>
  <c r="G16"/>
  <c r="G17"/>
  <c r="G18"/>
  <c r="G19"/>
  <c r="G20"/>
  <c r="G21"/>
  <c r="G22"/>
  <c r="G23"/>
  <c r="G24"/>
  <c r="G25"/>
  <c r="G26"/>
  <c r="G27"/>
  <c r="G28"/>
  <c r="G29"/>
  <c r="G30"/>
  <c r="G31"/>
  <c r="G32"/>
  <c r="G33"/>
  <c r="G34"/>
  <c r="G3"/>
</calcChain>
</file>

<file path=xl/sharedStrings.xml><?xml version="1.0" encoding="utf-8"?>
<sst xmlns="http://schemas.openxmlformats.org/spreadsheetml/2006/main" count="289" uniqueCount="183">
  <si>
    <t>Pos.  Mod.   Codice    Q.tà   Denominazione</t>
  </si>
  <si>
    <t>Denomination</t>
  </si>
  <si>
    <t>Description</t>
  </si>
  <si>
    <t>Benennung</t>
  </si>
  <si>
    <t>Descripción</t>
  </si>
  <si>
    <t>01</t>
  </si>
  <si>
    <t>MOTORE ASPIRAZIONE</t>
  </si>
  <si>
    <t>SUCTION MOTOR</t>
  </si>
  <si>
    <t>MOTEUR D'ASPIRATION</t>
  </si>
  <si>
    <t>SAUGMOTOR</t>
  </si>
  <si>
    <t>MOTOR DE ASPIRACION</t>
  </si>
  <si>
    <t>01A</t>
  </si>
  <si>
    <t>SPAZZOLA MOTORE</t>
  </si>
  <si>
    <t>CARBON BRUSH MOTOR</t>
  </si>
  <si>
    <t>CHARBON MOTEUR</t>
  </si>
  <si>
    <t>KOHLEBÜRSTE</t>
  </si>
  <si>
    <t>ESCOBILLA MOTOR</t>
  </si>
  <si>
    <t>02</t>
  </si>
  <si>
    <t>TUBO</t>
  </si>
  <si>
    <t>PIPE</t>
  </si>
  <si>
    <t>TUBE</t>
  </si>
  <si>
    <t>ROHR</t>
  </si>
  <si>
    <t>03</t>
  </si>
  <si>
    <t>TUBO FONOASSORBENTE</t>
  </si>
  <si>
    <t>DEADENING HOSE</t>
  </si>
  <si>
    <t>TUYAU ISOLANT PHONIQUE</t>
  </si>
  <si>
    <t>SCHALLSCHLUCKER</t>
  </si>
  <si>
    <t>TUBO FONOABSORBENTE</t>
  </si>
  <si>
    <t>04</t>
  </si>
  <si>
    <t>PROTEZIONE</t>
  </si>
  <si>
    <t>PROTECTION</t>
  </si>
  <si>
    <t>ABDECKUNG</t>
  </si>
  <si>
    <t>PROTECCION</t>
  </si>
  <si>
    <t>05</t>
  </si>
  <si>
    <t>FILTRO</t>
  </si>
  <si>
    <t>FILTER</t>
  </si>
  <si>
    <t>FILTRE</t>
  </si>
  <si>
    <t>06</t>
  </si>
  <si>
    <t>GALLEGGIANTE</t>
  </si>
  <si>
    <t>FLOAT</t>
  </si>
  <si>
    <t>FLOTTEUR</t>
  </si>
  <si>
    <t>SCHWIMMER</t>
  </si>
  <si>
    <t>FLOTADOR</t>
  </si>
  <si>
    <t>07</t>
  </si>
  <si>
    <t>ASTA</t>
  </si>
  <si>
    <t>ROD</t>
  </si>
  <si>
    <t>TIGE</t>
  </si>
  <si>
    <t>STANGE</t>
  </si>
  <si>
    <t>VARILLA</t>
  </si>
  <si>
    <t>08</t>
  </si>
  <si>
    <t>GUARNIZIONE</t>
  </si>
  <si>
    <t>GASKET</t>
  </si>
  <si>
    <t>JOINT</t>
  </si>
  <si>
    <t>DICHTUNG</t>
  </si>
  <si>
    <t>JUNTA</t>
  </si>
  <si>
    <t>09</t>
  </si>
  <si>
    <t>TAPPO</t>
  </si>
  <si>
    <t>COVER</t>
  </si>
  <si>
    <t>COUVERCLE</t>
  </si>
  <si>
    <t>DECKEL</t>
  </si>
  <si>
    <t>TAPA</t>
  </si>
  <si>
    <t>BOCCHETTA</t>
  </si>
  <si>
    <t>OPENING</t>
  </si>
  <si>
    <t>BUSE</t>
  </si>
  <si>
    <t>ÖFFNUNG</t>
  </si>
  <si>
    <t>BOQUILLA</t>
  </si>
  <si>
    <t>FASCETTA</t>
  </si>
  <si>
    <t>CLAMP</t>
  </si>
  <si>
    <t>COLLIER</t>
  </si>
  <si>
    <t>BRIDE</t>
  </si>
  <si>
    <t>ABRAZADERA</t>
  </si>
  <si>
    <t>FASCETTA A VITE</t>
  </si>
  <si>
    <t>TUBO SPIRALATO 50x340</t>
  </si>
  <si>
    <t>FASCETTA 4.8X360</t>
  </si>
  <si>
    <t>SUPPORTO FONOASSORB.</t>
  </si>
  <si>
    <t>SUPPORT</t>
  </si>
  <si>
    <t>HALTERUNG</t>
  </si>
  <si>
    <t>SOPORTE</t>
  </si>
  <si>
    <t>FONOASSORBENTE</t>
  </si>
  <si>
    <t>CONNETTORE 30A</t>
  </si>
  <si>
    <t>CONNECTOR</t>
  </si>
  <si>
    <t>CONNECTEUR</t>
  </si>
  <si>
    <t>STECKER</t>
  </si>
  <si>
    <t>CONECTOR</t>
  </si>
  <si>
    <t>CONTATTO CONNETTORE 30A     CONTACT</t>
  </si>
  <si>
    <t>CONTACT</t>
  </si>
  <si>
    <t>KONTAKT</t>
  </si>
  <si>
    <t>CONTACTO</t>
  </si>
  <si>
    <t>FASCETTA PLASTICA</t>
  </si>
  <si>
    <t>MOTORE ASPIRAZIONE COMPL.   SUCTION MOTOR</t>
  </si>
  <si>
    <t>DADO AUT. M6 INOX UNI 7474</t>
  </si>
  <si>
    <t>LOCK NUT</t>
  </si>
  <si>
    <t>ECROU AUTOBLOQUANT</t>
  </si>
  <si>
    <t>STOPMUTTER</t>
  </si>
  <si>
    <t>TUERCA AUTOBLOCANTE</t>
  </si>
  <si>
    <t>COPIGLIA Ø2x20 UNI 1336 INOX    SPLIT PIN</t>
  </si>
  <si>
    <t>GOUPILLE</t>
  </si>
  <si>
    <t>SPLINT</t>
  </si>
  <si>
    <t>PASADOR DE ALETAS</t>
  </si>
  <si>
    <t>DADO M5 AUT. UNI 7473 INOX</t>
  </si>
  <si>
    <t>RONDELLA SPECIALE</t>
  </si>
  <si>
    <t>SPECIAL WASHER</t>
  </si>
  <si>
    <t>RONDELLE SPECIALE</t>
  </si>
  <si>
    <t>UNTERLAGSCHEIBE SPEZIAL</t>
  </si>
  <si>
    <t>ARANDELA ESPECIAL</t>
  </si>
  <si>
    <t>VITE M5x25 TSPTC UNI 7688</t>
  </si>
  <si>
    <t>SCREW</t>
  </si>
  <si>
    <t>VIS</t>
  </si>
  <si>
    <t>SCHRAUBE</t>
  </si>
  <si>
    <t>TORNILLO</t>
  </si>
  <si>
    <t>RONDELLA Ø8x17 UNI 6592</t>
  </si>
  <si>
    <t>WASHER</t>
  </si>
  <si>
    <t>RONDELLE</t>
  </si>
  <si>
    <t>UNTERLAGSCHEIBE</t>
  </si>
  <si>
    <t>ARANDELA</t>
  </si>
  <si>
    <t>VITE M8x16 TE UNI 5739</t>
  </si>
  <si>
    <t>ASSIEME FILTRO-GALLEGGIANTE FLOAT ASSEMBLY</t>
  </si>
  <si>
    <t>FLOTTEUR COMPLET</t>
  </si>
  <si>
    <t>SCHWIMMER KOMPLETT</t>
  </si>
  <si>
    <t>FLOTADOR COMPLETO</t>
  </si>
  <si>
    <t>Relay</t>
  </si>
  <si>
    <t>Vacuum Motor</t>
  </si>
  <si>
    <t>Split Pin</t>
  </si>
  <si>
    <t>Float Assembly</t>
  </si>
  <si>
    <t>E82295</t>
  </si>
  <si>
    <t>Carbon Brush - Motor 24-36V (yellow)</t>
  </si>
  <si>
    <t>E82361</t>
  </si>
  <si>
    <t>Hose</t>
  </si>
  <si>
    <t>E88424</t>
  </si>
  <si>
    <t>Hose Deadening Vacuum</t>
  </si>
  <si>
    <t>E81006</t>
  </si>
  <si>
    <t>Vacuum Splash Guard</t>
  </si>
  <si>
    <t>E81615</t>
  </si>
  <si>
    <t>Filter</t>
  </si>
  <si>
    <t>E83338</t>
  </si>
  <si>
    <t>Float  WS17</t>
  </si>
  <si>
    <t>E82611</t>
  </si>
  <si>
    <t>Rod</t>
  </si>
  <si>
    <t>E82381</t>
  </si>
  <si>
    <t>Gasket Ring</t>
  </si>
  <si>
    <t>E82313</t>
  </si>
  <si>
    <t>Grommet</t>
  </si>
  <si>
    <t>E82450</t>
  </si>
  <si>
    <t>Cover</t>
  </si>
  <si>
    <t>E83994</t>
  </si>
  <si>
    <t>Gasket</t>
  </si>
  <si>
    <t>E82267</t>
  </si>
  <si>
    <t>Coupling</t>
  </si>
  <si>
    <t>E83966</t>
  </si>
  <si>
    <t>Hose Clamp</t>
  </si>
  <si>
    <t>E82695</t>
  </si>
  <si>
    <t>Clamp 44-56x12.2</t>
  </si>
  <si>
    <t>E82436</t>
  </si>
  <si>
    <t>E83920</t>
  </si>
  <si>
    <t>Clamp 9x300 4,8x360 black</t>
  </si>
  <si>
    <t>E82282</t>
  </si>
  <si>
    <t>Sound Deadening Foam</t>
  </si>
  <si>
    <t>E83944</t>
  </si>
  <si>
    <t>E83897</t>
  </si>
  <si>
    <t>Connector, Electrical Housing 30A</t>
  </si>
  <si>
    <t>E83883</t>
  </si>
  <si>
    <t>Lug, Electrical 30A</t>
  </si>
  <si>
    <t>E83935</t>
  </si>
  <si>
    <t>Wire Tie</t>
  </si>
  <si>
    <t>E83949</t>
  </si>
  <si>
    <t>Vacuum Motor, 24VDC 250W</t>
  </si>
  <si>
    <t>E83550</t>
  </si>
  <si>
    <t>NyLoc Hex Nut, M6 Zinc</t>
  </si>
  <si>
    <t>E83605</t>
  </si>
  <si>
    <t>Split pin</t>
  </si>
  <si>
    <t>E83850</t>
  </si>
  <si>
    <t>Flat Washer M5x20 SS</t>
  </si>
  <si>
    <t>E83934</t>
  </si>
  <si>
    <t>Screw m5x25</t>
  </si>
  <si>
    <t>E81874</t>
  </si>
  <si>
    <t>Flat Washer M8x17x1.6 Zinc</t>
  </si>
  <si>
    <t>E83795</t>
  </si>
  <si>
    <t>Hex Bolt M8x16 Zinc</t>
  </si>
  <si>
    <t>E83123</t>
  </si>
  <si>
    <t>Float Asm</t>
  </si>
  <si>
    <t>ITEM</t>
  </si>
  <si>
    <t>SKU</t>
  </si>
  <si>
    <t>QTY</t>
  </si>
</sst>
</file>

<file path=xl/styles.xml><?xml version="1.0" encoding="utf-8"?>
<styleSheet xmlns="http://schemas.openxmlformats.org/spreadsheetml/2006/main">
  <fonts count="8">
    <font>
      <sz val="10"/>
      <name val="Arial"/>
    </font>
    <font>
      <b/>
      <sz val="9"/>
      <name val="Times New Roman"/>
      <family val="1"/>
    </font>
    <font>
      <sz val="8"/>
      <name val="Times New Roman"/>
      <family val="1"/>
    </font>
    <font>
      <sz val="8"/>
      <name val="Arial"/>
      <family val="2"/>
    </font>
    <font>
      <sz val="10"/>
      <name val="Arial"/>
      <family val="2"/>
    </font>
    <font>
      <sz val="10"/>
      <name val="Calibri"/>
      <family val="2"/>
    </font>
    <font>
      <sz val="11"/>
      <name val="Calibri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Protection="1">
      <protection locked="0"/>
    </xf>
    <xf numFmtId="0" fontId="2" fillId="0" borderId="0" xfId="0" applyFont="1" applyProtection="1">
      <protection locked="0"/>
    </xf>
    <xf numFmtId="1" fontId="3" fillId="0" borderId="0" xfId="0" applyNumberFormat="1" applyFont="1" applyProtection="1">
      <protection locked="0"/>
    </xf>
    <xf numFmtId="0" fontId="5" fillId="0" borderId="0" xfId="0" applyFont="1"/>
    <xf numFmtId="0" fontId="1" fillId="0" borderId="0" xfId="0" applyFont="1" applyAlignment="1" applyProtection="1">
      <alignment horizontal="center" vertical="center"/>
      <protection locked="0"/>
    </xf>
    <xf numFmtId="0" fontId="6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left" vertical="center" indent="4"/>
    </xf>
    <xf numFmtId="1" fontId="4" fillId="0" borderId="1" xfId="0" applyNumberFormat="1" applyFont="1" applyBorder="1" applyAlignment="1" applyProtection="1">
      <alignment horizontal="center" vertical="center"/>
      <protection locked="0"/>
    </xf>
    <xf numFmtId="1" fontId="4" fillId="0" borderId="1" xfId="0" applyNumberFormat="1" applyFont="1" applyBorder="1" applyAlignment="1" applyProtection="1">
      <alignment horizontal="left" vertical="center" indent="1"/>
      <protection locked="0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externalLink" Target="externalLinks/externalLink1.xml"/><Relationship Id="rId9" Type="http://schemas.openxmlformats.org/officeDocument/2006/relationships/customXml" Target="../customXml/item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samuelson/Documents/1manuals/1%20Manual%20Mods/NuSource/Simpla%2050B/Parts%20List%20Query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Parts List Query"/>
    </sheetNames>
    <sheetDataSet>
      <sheetData sheetId="0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C3:F35"/>
  <sheetViews>
    <sheetView tabSelected="1" workbookViewId="0">
      <selection activeCell="E4" sqref="E4"/>
    </sheetView>
  </sheetViews>
  <sheetFormatPr defaultRowHeight="12.75"/>
  <cols>
    <col min="2" max="2" width="2.140625" customWidth="1"/>
    <col min="5" max="5" width="41.42578125" customWidth="1"/>
    <col min="6" max="6" width="9.140625" style="7"/>
  </cols>
  <sheetData>
    <row r="3" spans="3:6">
      <c r="C3" s="8" t="s">
        <v>180</v>
      </c>
      <c r="D3" s="8" t="s">
        <v>181</v>
      </c>
      <c r="E3" s="9" t="s">
        <v>2</v>
      </c>
      <c r="F3" s="8" t="s">
        <v>182</v>
      </c>
    </row>
    <row r="4" spans="3:6">
      <c r="C4" s="10" t="s">
        <v>5</v>
      </c>
      <c r="D4" s="10" t="s">
        <v>164</v>
      </c>
      <c r="E4" s="11" t="s">
        <v>165</v>
      </c>
      <c r="F4" s="10">
        <v>1</v>
      </c>
    </row>
    <row r="5" spans="3:6">
      <c r="C5" s="10" t="s">
        <v>11</v>
      </c>
      <c r="D5" s="10" t="s">
        <v>124</v>
      </c>
      <c r="E5" s="11" t="s">
        <v>125</v>
      </c>
      <c r="F5" s="10">
        <v>2</v>
      </c>
    </row>
    <row r="6" spans="3:6">
      <c r="C6" s="10" t="s">
        <v>17</v>
      </c>
      <c r="D6" s="10" t="s">
        <v>126</v>
      </c>
      <c r="E6" s="11" t="s">
        <v>127</v>
      </c>
      <c r="F6" s="10">
        <v>1</v>
      </c>
    </row>
    <row r="7" spans="3:6">
      <c r="C7" s="10" t="s">
        <v>22</v>
      </c>
      <c r="D7" s="10" t="s">
        <v>128</v>
      </c>
      <c r="E7" s="11" t="s">
        <v>129</v>
      </c>
      <c r="F7" s="10">
        <v>1</v>
      </c>
    </row>
    <row r="8" spans="3:6">
      <c r="C8" s="10" t="s">
        <v>28</v>
      </c>
      <c r="D8" s="10" t="s">
        <v>130</v>
      </c>
      <c r="E8" s="11" t="s">
        <v>131</v>
      </c>
      <c r="F8" s="10">
        <v>1</v>
      </c>
    </row>
    <row r="9" spans="3:6">
      <c r="C9" s="10" t="s">
        <v>33</v>
      </c>
      <c r="D9" s="10" t="s">
        <v>132</v>
      </c>
      <c r="E9" s="11" t="s">
        <v>133</v>
      </c>
      <c r="F9" s="10">
        <v>1</v>
      </c>
    </row>
    <row r="10" spans="3:6">
      <c r="C10" s="10" t="s">
        <v>37</v>
      </c>
      <c r="D10" s="10" t="s">
        <v>134</v>
      </c>
      <c r="E10" s="11" t="s">
        <v>135</v>
      </c>
      <c r="F10" s="10">
        <v>1</v>
      </c>
    </row>
    <row r="11" spans="3:6">
      <c r="C11" s="10" t="s">
        <v>43</v>
      </c>
      <c r="D11" s="10" t="s">
        <v>136</v>
      </c>
      <c r="E11" s="11" t="s">
        <v>137</v>
      </c>
      <c r="F11" s="10">
        <v>1</v>
      </c>
    </row>
    <row r="12" spans="3:6">
      <c r="C12" s="10" t="s">
        <v>49</v>
      </c>
      <c r="D12" s="10" t="s">
        <v>138</v>
      </c>
      <c r="E12" s="11" t="s">
        <v>139</v>
      </c>
      <c r="F12" s="10">
        <v>1</v>
      </c>
    </row>
    <row r="13" spans="3:6">
      <c r="C13" s="10" t="s">
        <v>55</v>
      </c>
      <c r="D13" s="10" t="s">
        <v>140</v>
      </c>
      <c r="E13" s="11" t="s">
        <v>141</v>
      </c>
      <c r="F13" s="10">
        <v>1</v>
      </c>
    </row>
    <row r="14" spans="3:6">
      <c r="C14" s="10">
        <v>10</v>
      </c>
      <c r="D14" s="10" t="s">
        <v>142</v>
      </c>
      <c r="E14" s="11" t="s">
        <v>143</v>
      </c>
      <c r="F14" s="10">
        <v>1</v>
      </c>
    </row>
    <row r="15" spans="3:6">
      <c r="C15" s="10">
        <v>11</v>
      </c>
      <c r="D15" s="10" t="s">
        <v>144</v>
      </c>
      <c r="E15" s="11" t="s">
        <v>145</v>
      </c>
      <c r="F15" s="10">
        <v>1</v>
      </c>
    </row>
    <row r="16" spans="3:6">
      <c r="C16" s="10">
        <v>12</v>
      </c>
      <c r="D16" s="10" t="s">
        <v>146</v>
      </c>
      <c r="E16" s="11" t="s">
        <v>147</v>
      </c>
      <c r="F16" s="10">
        <v>1</v>
      </c>
    </row>
    <row r="17" spans="3:6">
      <c r="C17" s="10">
        <v>13</v>
      </c>
      <c r="D17" s="10" t="s">
        <v>148</v>
      </c>
      <c r="E17" s="11" t="s">
        <v>149</v>
      </c>
      <c r="F17" s="10">
        <v>2</v>
      </c>
    </row>
    <row r="18" spans="3:6">
      <c r="C18" s="10">
        <v>14</v>
      </c>
      <c r="D18" s="10" t="s">
        <v>150</v>
      </c>
      <c r="E18" s="11" t="s">
        <v>151</v>
      </c>
      <c r="F18" s="10">
        <v>1</v>
      </c>
    </row>
    <row r="19" spans="3:6">
      <c r="C19" s="10">
        <v>15</v>
      </c>
      <c r="D19" s="10" t="s">
        <v>152</v>
      </c>
      <c r="E19" s="11" t="s">
        <v>127</v>
      </c>
      <c r="F19" s="10">
        <v>1</v>
      </c>
    </row>
    <row r="20" spans="3:6">
      <c r="C20" s="10">
        <v>16</v>
      </c>
      <c r="D20" s="10" t="s">
        <v>153</v>
      </c>
      <c r="E20" s="11" t="s">
        <v>154</v>
      </c>
      <c r="F20" s="10">
        <v>1</v>
      </c>
    </row>
    <row r="21" spans="3:6">
      <c r="C21" s="10">
        <v>17</v>
      </c>
      <c r="D21" s="10">
        <v>206823</v>
      </c>
      <c r="E21" s="11" t="s">
        <v>75</v>
      </c>
      <c r="F21" s="10">
        <v>1</v>
      </c>
    </row>
    <row r="22" spans="3:6">
      <c r="C22" s="10">
        <v>18</v>
      </c>
      <c r="D22" s="10" t="s">
        <v>155</v>
      </c>
      <c r="E22" s="11" t="s">
        <v>156</v>
      </c>
      <c r="F22" s="10">
        <v>1</v>
      </c>
    </row>
    <row r="23" spans="3:6">
      <c r="C23" s="10">
        <v>19</v>
      </c>
      <c r="D23" s="10" t="s">
        <v>157</v>
      </c>
      <c r="E23" s="11" t="s">
        <v>156</v>
      </c>
      <c r="F23" s="10">
        <v>1</v>
      </c>
    </row>
    <row r="24" spans="3:6">
      <c r="C24" s="10">
        <v>20</v>
      </c>
      <c r="D24" s="10" t="s">
        <v>158</v>
      </c>
      <c r="E24" s="11" t="s">
        <v>159</v>
      </c>
      <c r="F24" s="10">
        <v>2</v>
      </c>
    </row>
    <row r="25" spans="3:6">
      <c r="C25" s="10">
        <v>21</v>
      </c>
      <c r="D25" s="10" t="s">
        <v>160</v>
      </c>
      <c r="E25" s="11" t="s">
        <v>161</v>
      </c>
      <c r="F25" s="10">
        <v>2</v>
      </c>
    </row>
    <row r="26" spans="3:6">
      <c r="C26" s="10">
        <v>22</v>
      </c>
      <c r="D26" s="10" t="s">
        <v>162</v>
      </c>
      <c r="E26" s="11" t="s">
        <v>163</v>
      </c>
      <c r="F26" s="10">
        <v>2</v>
      </c>
    </row>
    <row r="27" spans="3:6">
      <c r="C27" s="10">
        <v>23</v>
      </c>
      <c r="D27" s="10" t="s">
        <v>164</v>
      </c>
      <c r="E27" s="11" t="s">
        <v>165</v>
      </c>
      <c r="F27" s="10">
        <v>1</v>
      </c>
    </row>
    <row r="28" spans="3:6">
      <c r="C28" s="10">
        <v>52</v>
      </c>
      <c r="D28" s="10" t="s">
        <v>166</v>
      </c>
      <c r="E28" s="11" t="s">
        <v>167</v>
      </c>
      <c r="F28" s="10">
        <v>1</v>
      </c>
    </row>
    <row r="29" spans="3:6">
      <c r="C29" s="10">
        <v>54</v>
      </c>
      <c r="D29" s="10" t="s">
        <v>168</v>
      </c>
      <c r="E29" s="11" t="s">
        <v>169</v>
      </c>
      <c r="F29" s="10">
        <v>2</v>
      </c>
    </row>
    <row r="30" spans="3:6">
      <c r="C30" s="10">
        <v>55</v>
      </c>
      <c r="D30" s="10">
        <v>409081</v>
      </c>
      <c r="E30" s="11" t="s">
        <v>91</v>
      </c>
      <c r="F30" s="10">
        <v>2</v>
      </c>
    </row>
    <row r="31" spans="3:6">
      <c r="C31" s="10">
        <v>58</v>
      </c>
      <c r="D31" s="10" t="s">
        <v>170</v>
      </c>
      <c r="E31" s="11" t="s">
        <v>171</v>
      </c>
      <c r="F31" s="10">
        <v>2</v>
      </c>
    </row>
    <row r="32" spans="3:6">
      <c r="C32" s="10">
        <v>59</v>
      </c>
      <c r="D32" s="10" t="s">
        <v>172</v>
      </c>
      <c r="E32" s="11" t="s">
        <v>173</v>
      </c>
      <c r="F32" s="10">
        <v>2</v>
      </c>
    </row>
    <row r="33" spans="3:6">
      <c r="C33" s="10">
        <v>60</v>
      </c>
      <c r="D33" s="10" t="s">
        <v>174</v>
      </c>
      <c r="E33" s="11" t="s">
        <v>175</v>
      </c>
      <c r="F33" s="10">
        <v>1</v>
      </c>
    </row>
    <row r="34" spans="3:6">
      <c r="C34" s="10">
        <v>61</v>
      </c>
      <c r="D34" s="10" t="s">
        <v>176</v>
      </c>
      <c r="E34" s="11" t="s">
        <v>177</v>
      </c>
      <c r="F34" s="10">
        <v>1</v>
      </c>
    </row>
    <row r="35" spans="3:6">
      <c r="C35" s="10">
        <v>62</v>
      </c>
      <c r="D35" s="10" t="s">
        <v>178</v>
      </c>
      <c r="E35" s="11" t="s">
        <v>179</v>
      </c>
      <c r="F35" s="10">
        <v>1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B2:I34"/>
  <sheetViews>
    <sheetView workbookViewId="0">
      <selection activeCell="F3" sqref="F3:G3"/>
    </sheetView>
  </sheetViews>
  <sheetFormatPr defaultRowHeight="12.75"/>
  <cols>
    <col min="2" max="3" width="8.140625" customWidth="1"/>
    <col min="4" max="4" width="27.42578125" customWidth="1"/>
    <col min="5" max="5" width="5.85546875" customWidth="1"/>
    <col min="6" max="6" width="13.28515625" style="7" customWidth="1"/>
    <col min="7" max="7" width="34.85546875" customWidth="1"/>
    <col min="8" max="8" width="18.28515625" customWidth="1"/>
    <col min="9" max="9" width="15.28515625" customWidth="1"/>
  </cols>
  <sheetData>
    <row r="2" spans="2:9">
      <c r="D2" s="1"/>
      <c r="F2" s="5"/>
      <c r="G2" s="1"/>
      <c r="H2" s="1"/>
      <c r="I2" s="1"/>
    </row>
    <row r="3" spans="2:9" ht="15">
      <c r="B3" s="2" t="s">
        <v>5</v>
      </c>
      <c r="C3" s="3">
        <v>407495</v>
      </c>
      <c r="D3" s="2" t="s">
        <v>7</v>
      </c>
      <c r="E3" s="3">
        <v>1</v>
      </c>
      <c r="F3" s="6" t="str">
        <f>IF(ISNA(VLOOKUP(TRIM(C3),[1]!Table_Query_from_BetcoViews[[#All],[AlternateID]:[MainSKU]],4,FALSE))=TRUE,(C3),(LEFT(VLOOKUP(TRIM(C3),[1]!Table_Query_from_BetcoViews[[#All],[AlternateID]:[MainSKU]],4,FALSE),6)))</f>
        <v>E83949</v>
      </c>
      <c r="G3" s="4" t="str">
        <f>IFERROR(VLOOKUP(TRIM(C3),[1]!Table_Query_from_BetcoViews[[AlternateID]:[ItemDescr2]],5,FALSE),D3)</f>
        <v>Vacuum Motor, 24VDC 250W</v>
      </c>
      <c r="H3" s="2"/>
      <c r="I3" s="2"/>
    </row>
    <row r="4" spans="2:9" ht="15">
      <c r="B4" s="2" t="s">
        <v>11</v>
      </c>
      <c r="C4" s="3">
        <v>409408</v>
      </c>
      <c r="D4" s="2" t="s">
        <v>13</v>
      </c>
      <c r="E4" s="3">
        <v>2</v>
      </c>
      <c r="F4" s="6" t="str">
        <f>IF(ISNA(VLOOKUP(TRIM(C4),[1]!Table_Query_from_BetcoViews[[#All],[AlternateID]:[MainSKU]],4,FALSE))=TRUE,(C4),(LEFT(VLOOKUP(TRIM(C4),[1]!Table_Query_from_BetcoViews[[#All],[AlternateID]:[MainSKU]],4,FALSE),6)))</f>
        <v>E82295</v>
      </c>
      <c r="G4" s="4" t="str">
        <f>IFERROR(VLOOKUP(TRIM(C4),[1]!Table_Query_from_BetcoViews[[AlternateID]:[ItemDescr2]],5,FALSE),D4)</f>
        <v>Carbon Brush - Motor 24-36V (yellow)</v>
      </c>
      <c r="H4" s="2"/>
      <c r="I4" s="2"/>
    </row>
    <row r="5" spans="2:9" ht="15">
      <c r="B5" s="2" t="s">
        <v>17</v>
      </c>
      <c r="C5" s="3">
        <v>209528</v>
      </c>
      <c r="D5" s="2" t="s">
        <v>19</v>
      </c>
      <c r="E5" s="3">
        <v>1</v>
      </c>
      <c r="F5" s="6" t="str">
        <f>IF(ISNA(VLOOKUP(TRIM(C5),[1]!Table_Query_from_BetcoViews[[#All],[AlternateID]:[MainSKU]],4,FALSE))=TRUE,(C5),(LEFT(VLOOKUP(TRIM(C5),[1]!Table_Query_from_BetcoViews[[#All],[AlternateID]:[MainSKU]],4,FALSE),6)))</f>
        <v>E82361</v>
      </c>
      <c r="G5" s="4" t="str">
        <f>IFERROR(VLOOKUP(TRIM(C5),[1]!Table_Query_from_BetcoViews[[AlternateID]:[ItemDescr2]],5,FALSE),D5)</f>
        <v>Hose</v>
      </c>
      <c r="H5" s="2"/>
      <c r="I5" s="2"/>
    </row>
    <row r="6" spans="2:9" ht="15">
      <c r="B6" s="2" t="s">
        <v>22</v>
      </c>
      <c r="C6" s="3">
        <v>209390</v>
      </c>
      <c r="D6" s="2" t="s">
        <v>24</v>
      </c>
      <c r="E6" s="3">
        <v>1</v>
      </c>
      <c r="F6" s="6" t="str">
        <f>IF(ISNA(VLOOKUP(TRIM(C6),[1]!Table_Query_from_BetcoViews[[#All],[AlternateID]:[MainSKU]],4,FALSE))=TRUE,(C6),(LEFT(VLOOKUP(TRIM(C6),[1]!Table_Query_from_BetcoViews[[#All],[AlternateID]:[MainSKU]],4,FALSE),6)))</f>
        <v>E88424</v>
      </c>
      <c r="G6" s="4" t="str">
        <f>IFERROR(VLOOKUP(TRIM(C6),[1]!Table_Query_from_BetcoViews[[AlternateID]:[ItemDescr2]],5,FALSE),D6)</f>
        <v>Hose Deadening Vacuum</v>
      </c>
      <c r="H6" s="2"/>
      <c r="I6" s="2"/>
    </row>
    <row r="7" spans="2:9" ht="15">
      <c r="B7" s="2" t="s">
        <v>28</v>
      </c>
      <c r="C7" s="3">
        <v>400727</v>
      </c>
      <c r="D7" s="2" t="s">
        <v>30</v>
      </c>
      <c r="E7" s="3">
        <v>1</v>
      </c>
      <c r="F7" s="6" t="str">
        <f>IF(ISNA(VLOOKUP(TRIM(C7),[1]!Table_Query_from_BetcoViews[[#All],[AlternateID]:[MainSKU]],4,FALSE))=TRUE,(C7),(LEFT(VLOOKUP(TRIM(C7),[1]!Table_Query_from_BetcoViews[[#All],[AlternateID]:[MainSKU]],4,FALSE),6)))</f>
        <v>E81006</v>
      </c>
      <c r="G7" s="4" t="str">
        <f>IFERROR(VLOOKUP(TRIM(C7),[1]!Table_Query_from_BetcoViews[[AlternateID]:[ItemDescr2]],5,FALSE),D7)</f>
        <v>Vacuum Splash Guard</v>
      </c>
      <c r="H7" s="2"/>
      <c r="I7" s="2"/>
    </row>
    <row r="8" spans="2:9" ht="15">
      <c r="B8" s="2" t="s">
        <v>33</v>
      </c>
      <c r="C8" s="3">
        <v>405395</v>
      </c>
      <c r="D8" s="2" t="s">
        <v>35</v>
      </c>
      <c r="E8" s="3">
        <v>1</v>
      </c>
      <c r="F8" s="6" t="str">
        <f>IF(ISNA(VLOOKUP(TRIM(C8),[1]!Table_Query_from_BetcoViews[[#All],[AlternateID]:[MainSKU]],4,FALSE))=TRUE,(C8),(LEFT(VLOOKUP(TRIM(C8),[1]!Table_Query_from_BetcoViews[[#All],[AlternateID]:[MainSKU]],4,FALSE),6)))</f>
        <v>E81615</v>
      </c>
      <c r="G8" s="4" t="str">
        <f>IFERROR(VLOOKUP(TRIM(C8),[1]!Table_Query_from_BetcoViews[[AlternateID]:[ItemDescr2]],5,FALSE),D8)</f>
        <v>Filter</v>
      </c>
      <c r="H8" s="2"/>
      <c r="I8" s="2"/>
    </row>
    <row r="9" spans="2:9" ht="15">
      <c r="B9" s="2" t="s">
        <v>37</v>
      </c>
      <c r="C9" s="3">
        <v>400540</v>
      </c>
      <c r="D9" s="2" t="s">
        <v>39</v>
      </c>
      <c r="E9" s="3">
        <v>1</v>
      </c>
      <c r="F9" s="6" t="str">
        <f>IF(ISNA(VLOOKUP(TRIM(C9),[1]!Table_Query_from_BetcoViews[[#All],[AlternateID]:[MainSKU]],4,FALSE))=TRUE,(C9),(LEFT(VLOOKUP(TRIM(C9),[1]!Table_Query_from_BetcoViews[[#All],[AlternateID]:[MainSKU]],4,FALSE),6)))</f>
        <v>E83338</v>
      </c>
      <c r="G9" s="4" t="str">
        <f>IFERROR(VLOOKUP(TRIM(C9),[1]!Table_Query_from_BetcoViews[[AlternateID]:[ItemDescr2]],5,FALSE),D9)</f>
        <v>Float  WS17</v>
      </c>
      <c r="H9" s="2"/>
      <c r="I9" s="2"/>
    </row>
    <row r="10" spans="2:9" ht="15">
      <c r="B10" s="2" t="s">
        <v>43</v>
      </c>
      <c r="C10" s="3">
        <v>400537</v>
      </c>
      <c r="D10" s="2" t="s">
        <v>45</v>
      </c>
      <c r="E10" s="3">
        <v>1</v>
      </c>
      <c r="F10" s="6" t="str">
        <f>IF(ISNA(VLOOKUP(TRIM(C10),[1]!Table_Query_from_BetcoViews[[#All],[AlternateID]:[MainSKU]],4,FALSE))=TRUE,(C10),(LEFT(VLOOKUP(TRIM(C10),[1]!Table_Query_from_BetcoViews[[#All],[AlternateID]:[MainSKU]],4,FALSE),6)))</f>
        <v>E82611</v>
      </c>
      <c r="G10" s="4" t="str">
        <f>IFERROR(VLOOKUP(TRIM(C10),[1]!Table_Query_from_BetcoViews[[AlternateID]:[ItemDescr2]],5,FALSE),D10)</f>
        <v>Rod</v>
      </c>
      <c r="H10" s="2"/>
      <c r="I10" s="2"/>
    </row>
    <row r="11" spans="2:9" ht="15">
      <c r="B11" s="2" t="s">
        <v>49</v>
      </c>
      <c r="C11" s="3">
        <v>405466</v>
      </c>
      <c r="D11" s="2" t="s">
        <v>51</v>
      </c>
      <c r="E11" s="3">
        <v>1</v>
      </c>
      <c r="F11" s="6" t="str">
        <f>IF(ISNA(VLOOKUP(TRIM(C11),[1]!Table_Query_from_BetcoViews[[#All],[AlternateID]:[MainSKU]],4,FALSE))=TRUE,(C11),(LEFT(VLOOKUP(TRIM(C11),[1]!Table_Query_from_BetcoViews[[#All],[AlternateID]:[MainSKU]],4,FALSE),6)))</f>
        <v>E82381</v>
      </c>
      <c r="G11" s="4" t="str">
        <f>IFERROR(VLOOKUP(TRIM(C11),[1]!Table_Query_from_BetcoViews[[AlternateID]:[ItemDescr2]],5,FALSE),D11)</f>
        <v>Gasket Ring</v>
      </c>
      <c r="H11" s="2"/>
      <c r="I11" s="2"/>
    </row>
    <row r="12" spans="2:9" ht="15">
      <c r="B12" s="2" t="s">
        <v>55</v>
      </c>
      <c r="C12" s="3">
        <v>405910</v>
      </c>
      <c r="D12" s="2" t="s">
        <v>51</v>
      </c>
      <c r="E12" s="3">
        <v>1</v>
      </c>
      <c r="F12" s="6" t="str">
        <f>IF(ISNA(VLOOKUP(TRIM(C12),[1]!Table_Query_from_BetcoViews[[#All],[AlternateID]:[MainSKU]],4,FALSE))=TRUE,(C12),(LEFT(VLOOKUP(TRIM(C12),[1]!Table_Query_from_BetcoViews[[#All],[AlternateID]:[MainSKU]],4,FALSE),6)))</f>
        <v>E82313</v>
      </c>
      <c r="G12" s="4" t="str">
        <f>IFERROR(VLOOKUP(TRIM(C12),[1]!Table_Query_from_BetcoViews[[AlternateID]:[ItemDescr2]],5,FALSE),D12)</f>
        <v>Grommet</v>
      </c>
      <c r="H12" s="2"/>
      <c r="I12" s="2"/>
    </row>
    <row r="13" spans="2:9" ht="15">
      <c r="B13" s="3">
        <v>10</v>
      </c>
      <c r="C13" s="3">
        <v>400541</v>
      </c>
      <c r="D13" s="2" t="s">
        <v>57</v>
      </c>
      <c r="E13" s="3">
        <v>1</v>
      </c>
      <c r="F13" s="6" t="str">
        <f>IF(ISNA(VLOOKUP(TRIM(C13),[1]!Table_Query_from_BetcoViews[[#All],[AlternateID]:[MainSKU]],4,FALSE))=TRUE,(C13),(LEFT(VLOOKUP(TRIM(C13),[1]!Table_Query_from_BetcoViews[[#All],[AlternateID]:[MainSKU]],4,FALSE),6)))</f>
        <v>E82450</v>
      </c>
      <c r="G13" s="4" t="str">
        <f>IFERROR(VLOOKUP(TRIM(C13),[1]!Table_Query_from_BetcoViews[[AlternateID]:[ItemDescr2]],5,FALSE),D13)</f>
        <v>Cover</v>
      </c>
      <c r="H13" s="2"/>
      <c r="I13" s="2"/>
    </row>
    <row r="14" spans="2:9" ht="15">
      <c r="B14" s="3">
        <v>11</v>
      </c>
      <c r="C14" s="3">
        <v>405908</v>
      </c>
      <c r="D14" s="2" t="s">
        <v>51</v>
      </c>
      <c r="E14" s="3">
        <v>1</v>
      </c>
      <c r="F14" s="6" t="str">
        <f>IF(ISNA(VLOOKUP(TRIM(C14),[1]!Table_Query_from_BetcoViews[[#All],[AlternateID]:[MainSKU]],4,FALSE))=TRUE,(C14),(LEFT(VLOOKUP(TRIM(C14),[1]!Table_Query_from_BetcoViews[[#All],[AlternateID]:[MainSKU]],4,FALSE),6)))</f>
        <v>E83994</v>
      </c>
      <c r="G14" s="4" t="str">
        <f>IFERROR(VLOOKUP(TRIM(C14),[1]!Table_Query_from_BetcoViews[[AlternateID]:[ItemDescr2]],5,FALSE),D14)</f>
        <v>Gasket</v>
      </c>
      <c r="H14" s="2"/>
      <c r="I14" s="2"/>
    </row>
    <row r="15" spans="2:9" ht="15">
      <c r="B15" s="3">
        <v>12</v>
      </c>
      <c r="C15" s="3">
        <v>400127</v>
      </c>
      <c r="D15" s="2" t="s">
        <v>62</v>
      </c>
      <c r="E15" s="3">
        <v>1</v>
      </c>
      <c r="F15" s="6" t="str">
        <f>IF(ISNA(VLOOKUP(TRIM(C15),[1]!Table_Query_from_BetcoViews[[#All],[AlternateID]:[MainSKU]],4,FALSE))=TRUE,(C15),(LEFT(VLOOKUP(TRIM(C15),[1]!Table_Query_from_BetcoViews[[#All],[AlternateID]:[MainSKU]],4,FALSE),6)))</f>
        <v>E82267</v>
      </c>
      <c r="G15" s="4" t="str">
        <f>IFERROR(VLOOKUP(TRIM(C15),[1]!Table_Query_from_BetcoViews[[AlternateID]:[ItemDescr2]],5,FALSE),D15)</f>
        <v>Coupling</v>
      </c>
      <c r="H15" s="2"/>
      <c r="I15" s="2"/>
    </row>
    <row r="16" spans="2:9" ht="15">
      <c r="B16" s="3">
        <v>13</v>
      </c>
      <c r="C16" s="3">
        <v>410290</v>
      </c>
      <c r="D16" s="2" t="s">
        <v>67</v>
      </c>
      <c r="E16" s="3">
        <v>2</v>
      </c>
      <c r="F16" s="6" t="str">
        <f>IF(ISNA(VLOOKUP(TRIM(C16),[1]!Table_Query_from_BetcoViews[[#All],[AlternateID]:[MainSKU]],4,FALSE))=TRUE,(C16),(LEFT(VLOOKUP(TRIM(C16),[1]!Table_Query_from_BetcoViews[[#All],[AlternateID]:[MainSKU]],4,FALSE),6)))</f>
        <v>E83966</v>
      </c>
      <c r="G16" s="4" t="str">
        <f>IFERROR(VLOOKUP(TRIM(C16),[1]!Table_Query_from_BetcoViews[[AlternateID]:[ItemDescr2]],5,FALSE),D16)</f>
        <v>Hose Clamp</v>
      </c>
      <c r="H16" s="2"/>
      <c r="I16" s="2"/>
    </row>
    <row r="17" spans="2:9" ht="15">
      <c r="B17" s="3">
        <v>14</v>
      </c>
      <c r="C17" s="3">
        <v>410295</v>
      </c>
      <c r="D17" s="2" t="s">
        <v>67</v>
      </c>
      <c r="E17" s="3">
        <v>1</v>
      </c>
      <c r="F17" s="6" t="str">
        <f>IF(ISNA(VLOOKUP(TRIM(C17),[1]!Table_Query_from_BetcoViews[[#All],[AlternateID]:[MainSKU]],4,FALSE))=TRUE,(C17),(LEFT(VLOOKUP(TRIM(C17),[1]!Table_Query_from_BetcoViews[[#All],[AlternateID]:[MainSKU]],4,FALSE),6)))</f>
        <v>E82695</v>
      </c>
      <c r="G17" s="4" t="str">
        <f>IFERROR(VLOOKUP(TRIM(C17),[1]!Table_Query_from_BetcoViews[[AlternateID]:[ItemDescr2]],5,FALSE),D17)</f>
        <v>Clamp 44-56x12.2</v>
      </c>
      <c r="H17" s="2"/>
      <c r="I17" s="2"/>
    </row>
    <row r="18" spans="2:9" ht="15">
      <c r="B18" s="3">
        <v>15</v>
      </c>
      <c r="C18" s="3">
        <v>209483</v>
      </c>
      <c r="D18" s="2" t="s">
        <v>19</v>
      </c>
      <c r="E18" s="3">
        <v>1</v>
      </c>
      <c r="F18" s="6" t="str">
        <f>IF(ISNA(VLOOKUP(TRIM(C18),[1]!Table_Query_from_BetcoViews[[#All],[AlternateID]:[MainSKU]],4,FALSE))=TRUE,(C18),(LEFT(VLOOKUP(TRIM(C18),[1]!Table_Query_from_BetcoViews[[#All],[AlternateID]:[MainSKU]],4,FALSE),6)))</f>
        <v>E82436</v>
      </c>
      <c r="G18" s="4" t="str">
        <f>IFERROR(VLOOKUP(TRIM(C18),[1]!Table_Query_from_BetcoViews[[AlternateID]:[ItemDescr2]],5,FALSE),D18)</f>
        <v>Hose</v>
      </c>
      <c r="H18" s="2"/>
      <c r="I18" s="2"/>
    </row>
    <row r="19" spans="2:9" ht="15">
      <c r="B19" s="3">
        <v>16</v>
      </c>
      <c r="C19" s="3">
        <v>410276</v>
      </c>
      <c r="D19" s="2" t="s">
        <v>67</v>
      </c>
      <c r="E19" s="3">
        <v>1</v>
      </c>
      <c r="F19" s="6" t="str">
        <f>IF(ISNA(VLOOKUP(TRIM(C19),[1]!Table_Query_from_BetcoViews[[#All],[AlternateID]:[MainSKU]],4,FALSE))=TRUE,(C19),(LEFT(VLOOKUP(TRIM(C19),[1]!Table_Query_from_BetcoViews[[#All],[AlternateID]:[MainSKU]],4,FALSE),6)))</f>
        <v>E83920</v>
      </c>
      <c r="G19" s="4" t="str">
        <f>IFERROR(VLOOKUP(TRIM(C19),[1]!Table_Query_from_BetcoViews[[AlternateID]:[ItemDescr2]],5,FALSE),D19)</f>
        <v>Clamp 9x300 4,8x360 black</v>
      </c>
      <c r="H19" s="2"/>
      <c r="I19" s="2"/>
    </row>
    <row r="20" spans="2:9" ht="15">
      <c r="B20" s="3">
        <v>17</v>
      </c>
      <c r="C20" s="3">
        <v>206823</v>
      </c>
      <c r="D20" s="2" t="s">
        <v>75</v>
      </c>
      <c r="E20" s="3">
        <v>1</v>
      </c>
      <c r="F20" s="6">
        <f>IF(ISNA(VLOOKUP(TRIM(C20),[1]!Table_Query_from_BetcoViews[[#All],[AlternateID]:[MainSKU]],4,FALSE))=TRUE,(C20),(LEFT(VLOOKUP(TRIM(C20),[1]!Table_Query_from_BetcoViews[[#All],[AlternateID]:[MainSKU]],4,FALSE),6)))</f>
        <v>206823</v>
      </c>
      <c r="G20" s="4" t="str">
        <f>IFERROR(VLOOKUP(TRIM(C20),[1]!Table_Query_from_BetcoViews[[AlternateID]:[ItemDescr2]],5,FALSE),D20)</f>
        <v>SUPPORT</v>
      </c>
      <c r="H20" s="2"/>
      <c r="I20" s="2"/>
    </row>
    <row r="21" spans="2:9" ht="15">
      <c r="B21" s="3">
        <v>18</v>
      </c>
      <c r="C21" s="3">
        <v>405833</v>
      </c>
      <c r="D21" s="2" t="s">
        <v>24</v>
      </c>
      <c r="E21" s="3">
        <v>1</v>
      </c>
      <c r="F21" s="6" t="str">
        <f>IF(ISNA(VLOOKUP(TRIM(C21),[1]!Table_Query_from_BetcoViews[[#All],[AlternateID]:[MainSKU]],4,FALSE))=TRUE,(C21),(LEFT(VLOOKUP(TRIM(C21),[1]!Table_Query_from_BetcoViews[[#All],[AlternateID]:[MainSKU]],4,FALSE),6)))</f>
        <v>E82282</v>
      </c>
      <c r="G21" s="4" t="str">
        <f>IFERROR(VLOOKUP(TRIM(C21),[1]!Table_Query_from_BetcoViews[[AlternateID]:[ItemDescr2]],5,FALSE),D21)</f>
        <v>Sound Deadening Foam</v>
      </c>
      <c r="H21" s="2"/>
      <c r="I21" s="2"/>
    </row>
    <row r="22" spans="2:9" ht="15">
      <c r="B22" s="3">
        <v>19</v>
      </c>
      <c r="C22" s="3">
        <v>405832</v>
      </c>
      <c r="D22" s="2" t="s">
        <v>24</v>
      </c>
      <c r="E22" s="3">
        <v>1</v>
      </c>
      <c r="F22" s="6" t="str">
        <f>IF(ISNA(VLOOKUP(TRIM(C22),[1]!Table_Query_from_BetcoViews[[#All],[AlternateID]:[MainSKU]],4,FALSE))=TRUE,(C22),(LEFT(VLOOKUP(TRIM(C22),[1]!Table_Query_from_BetcoViews[[#All],[AlternateID]:[MainSKU]],4,FALSE),6)))</f>
        <v>E83944</v>
      </c>
      <c r="G22" s="4" t="str">
        <f>IFERROR(VLOOKUP(TRIM(C22),[1]!Table_Query_from_BetcoViews[[AlternateID]:[ItemDescr2]],5,FALSE),D22)</f>
        <v>Sound Deadening Foam</v>
      </c>
      <c r="H22" s="2"/>
      <c r="I22" s="2"/>
    </row>
    <row r="23" spans="2:9" ht="15">
      <c r="B23" s="3">
        <v>20</v>
      </c>
      <c r="C23" s="3">
        <v>409660</v>
      </c>
      <c r="D23" s="2" t="s">
        <v>80</v>
      </c>
      <c r="E23" s="3">
        <v>2</v>
      </c>
      <c r="F23" s="6" t="str">
        <f>IF(ISNA(VLOOKUP(TRIM(C23),[1]!Table_Query_from_BetcoViews[[#All],[AlternateID]:[MainSKU]],4,FALSE))=TRUE,(C23),(LEFT(VLOOKUP(TRIM(C23),[1]!Table_Query_from_BetcoViews[[#All],[AlternateID]:[MainSKU]],4,FALSE),6)))</f>
        <v>E83897</v>
      </c>
      <c r="G23" s="4" t="str">
        <f>IFERROR(VLOOKUP(TRIM(C23),[1]!Table_Query_from_BetcoViews[[AlternateID]:[ItemDescr2]],5,FALSE),D23)</f>
        <v>Connector, Electrical Housing 30A</v>
      </c>
      <c r="H23" s="2"/>
      <c r="I23" s="2"/>
    </row>
    <row r="24" spans="2:9" ht="15">
      <c r="B24" s="3">
        <v>21</v>
      </c>
      <c r="C24" s="3">
        <v>409661</v>
      </c>
      <c r="D24" s="2" t="s">
        <v>120</v>
      </c>
      <c r="E24" s="3">
        <v>2</v>
      </c>
      <c r="F24" s="6" t="str">
        <f>IF(ISNA(VLOOKUP(TRIM(C24),[1]!Table_Query_from_BetcoViews[[#All],[AlternateID]:[MainSKU]],4,FALSE))=TRUE,(C24),(LEFT(VLOOKUP(TRIM(C24),[1]!Table_Query_from_BetcoViews[[#All],[AlternateID]:[MainSKU]],4,FALSE),6)))</f>
        <v>E83883</v>
      </c>
      <c r="G24" s="4" t="str">
        <f>IFERROR(VLOOKUP(TRIM(C24),[1]!Table_Query_from_BetcoViews[[AlternateID]:[ItemDescr2]],5,FALSE),D24)</f>
        <v>Lug, Electrical 30A</v>
      </c>
      <c r="H24" s="2"/>
      <c r="I24" s="2"/>
    </row>
    <row r="25" spans="2:9" ht="15">
      <c r="B25" s="3">
        <v>22</v>
      </c>
      <c r="C25" s="3">
        <v>410274</v>
      </c>
      <c r="D25" s="2" t="s">
        <v>67</v>
      </c>
      <c r="E25" s="3">
        <v>2</v>
      </c>
      <c r="F25" s="6" t="str">
        <f>IF(ISNA(VLOOKUP(TRIM(C25),[1]!Table_Query_from_BetcoViews[[#All],[AlternateID]:[MainSKU]],4,FALSE))=TRUE,(C25),(LEFT(VLOOKUP(TRIM(C25),[1]!Table_Query_from_BetcoViews[[#All],[AlternateID]:[MainSKU]],4,FALSE),6)))</f>
        <v>E83935</v>
      </c>
      <c r="G25" s="4" t="str">
        <f>IFERROR(VLOOKUP(TRIM(C25),[1]!Table_Query_from_BetcoViews[[AlternateID]:[ItemDescr2]],5,FALSE),D25)</f>
        <v>Wire Tie</v>
      </c>
      <c r="H25" s="2"/>
      <c r="I25" s="2"/>
    </row>
    <row r="26" spans="2:9" ht="15">
      <c r="B26" s="3">
        <v>23</v>
      </c>
      <c r="C26" s="3">
        <v>203214</v>
      </c>
      <c r="D26" s="2" t="s">
        <v>121</v>
      </c>
      <c r="E26" s="3">
        <v>1</v>
      </c>
      <c r="F26" s="6" t="str">
        <f>IF(ISNA(VLOOKUP(TRIM(C26),[1]!Table_Query_from_BetcoViews[[#All],[AlternateID]:[MainSKU]],4,FALSE))=TRUE,(C26),(LEFT(VLOOKUP(TRIM(C26),[1]!Table_Query_from_BetcoViews[[#All],[AlternateID]:[MainSKU]],4,FALSE),6)))</f>
        <v>E83949</v>
      </c>
      <c r="G26" s="4" t="str">
        <f>IFERROR(VLOOKUP(TRIM(C26),[1]!Table_Query_from_BetcoViews[[AlternateID]:[ItemDescr2]],5,FALSE),D26)</f>
        <v>Vacuum Motor, 24VDC 250W</v>
      </c>
      <c r="H26" s="2"/>
      <c r="I26" s="2"/>
    </row>
    <row r="27" spans="2:9" ht="15">
      <c r="B27" s="3">
        <v>52</v>
      </c>
      <c r="C27" s="3">
        <v>409083</v>
      </c>
      <c r="D27" s="2" t="s">
        <v>91</v>
      </c>
      <c r="E27" s="3">
        <v>1</v>
      </c>
      <c r="F27" s="6" t="str">
        <f>IF(ISNA(VLOOKUP(TRIM(C27),[1]!Table_Query_from_BetcoViews[[#All],[AlternateID]:[MainSKU]],4,FALSE))=TRUE,(C27),(LEFT(VLOOKUP(TRIM(C27),[1]!Table_Query_from_BetcoViews[[#All],[AlternateID]:[MainSKU]],4,FALSE),6)))</f>
        <v>E83550</v>
      </c>
      <c r="G27" s="4" t="str">
        <f>IFERROR(VLOOKUP(TRIM(C27),[1]!Table_Query_from_BetcoViews[[AlternateID]:[ItemDescr2]],5,FALSE),D27)</f>
        <v>NyLoc Hex Nut, M6 Zinc</v>
      </c>
      <c r="H27" s="2"/>
      <c r="I27" s="2"/>
    </row>
    <row r="28" spans="2:9" ht="15">
      <c r="B28" s="3">
        <v>54</v>
      </c>
      <c r="C28" s="3">
        <v>409383</v>
      </c>
      <c r="D28" s="2" t="s">
        <v>122</v>
      </c>
      <c r="E28" s="3">
        <v>2</v>
      </c>
      <c r="F28" s="6" t="str">
        <f>IF(ISNA(VLOOKUP(TRIM(C28),[1]!Table_Query_from_BetcoViews[[#All],[AlternateID]:[MainSKU]],4,FALSE))=TRUE,(C28),(LEFT(VLOOKUP(TRIM(C28),[1]!Table_Query_from_BetcoViews[[#All],[AlternateID]:[MainSKU]],4,FALSE),6)))</f>
        <v>E83605</v>
      </c>
      <c r="G28" s="4" t="str">
        <f>IFERROR(VLOOKUP(TRIM(C28),[1]!Table_Query_from_BetcoViews[[AlternateID]:[ItemDescr2]],5,FALSE),D28)</f>
        <v>Split pin</v>
      </c>
      <c r="H28" s="2"/>
      <c r="I28" s="2"/>
    </row>
    <row r="29" spans="2:9" ht="15">
      <c r="B29" s="3">
        <v>55</v>
      </c>
      <c r="C29" s="3">
        <v>409081</v>
      </c>
      <c r="D29" s="2" t="s">
        <v>91</v>
      </c>
      <c r="E29" s="3">
        <v>2</v>
      </c>
      <c r="F29" s="6">
        <f>IF(ISNA(VLOOKUP(TRIM(C29),[1]!Table_Query_from_BetcoViews[[#All],[AlternateID]:[MainSKU]],4,FALSE))=TRUE,(C29),(LEFT(VLOOKUP(TRIM(C29),[1]!Table_Query_from_BetcoViews[[#All],[AlternateID]:[MainSKU]],4,FALSE),6)))</f>
        <v>409081</v>
      </c>
      <c r="G29" s="4" t="str">
        <f>IFERROR(VLOOKUP(TRIM(C29),[1]!Table_Query_from_BetcoViews[[AlternateID]:[ItemDescr2]],5,FALSE),D29)</f>
        <v>LOCK NUT</v>
      </c>
      <c r="H29" s="2"/>
      <c r="I29" s="2"/>
    </row>
    <row r="30" spans="2:9" ht="15">
      <c r="B30" s="3">
        <v>58</v>
      </c>
      <c r="C30" s="3">
        <v>400250</v>
      </c>
      <c r="D30" s="2" t="s">
        <v>101</v>
      </c>
      <c r="E30" s="3">
        <v>2</v>
      </c>
      <c r="F30" s="6" t="str">
        <f>IF(ISNA(VLOOKUP(TRIM(C30),[1]!Table_Query_from_BetcoViews[[#All],[AlternateID]:[MainSKU]],4,FALSE))=TRUE,(C30),(LEFT(VLOOKUP(TRIM(C30),[1]!Table_Query_from_BetcoViews[[#All],[AlternateID]:[MainSKU]],4,FALSE),6)))</f>
        <v>E83850</v>
      </c>
      <c r="G30" s="4" t="str">
        <f>IFERROR(VLOOKUP(TRIM(C30),[1]!Table_Query_from_BetcoViews[[AlternateID]:[ItemDescr2]],5,FALSE),D30)</f>
        <v>Flat Washer M5x20 SS</v>
      </c>
      <c r="H30" s="2"/>
      <c r="I30" s="2"/>
    </row>
    <row r="31" spans="2:9" ht="15">
      <c r="B31" s="3">
        <v>59</v>
      </c>
      <c r="C31" s="3">
        <v>408515</v>
      </c>
      <c r="D31" s="2" t="s">
        <v>106</v>
      </c>
      <c r="E31" s="3">
        <v>2</v>
      </c>
      <c r="F31" s="6" t="str">
        <f>IF(ISNA(VLOOKUP(TRIM(C31),[1]!Table_Query_from_BetcoViews[[#All],[AlternateID]:[MainSKU]],4,FALSE))=TRUE,(C31),(LEFT(VLOOKUP(TRIM(C31),[1]!Table_Query_from_BetcoViews[[#All],[AlternateID]:[MainSKU]],4,FALSE),6)))</f>
        <v>E83934</v>
      </c>
      <c r="G31" s="4" t="str">
        <f>IFERROR(VLOOKUP(TRIM(C31),[1]!Table_Query_from_BetcoViews[[AlternateID]:[ItemDescr2]],5,FALSE),D31)</f>
        <v>Screw m5x25</v>
      </c>
      <c r="H31" s="2"/>
      <c r="I31" s="2"/>
    </row>
    <row r="32" spans="2:9" ht="15">
      <c r="B32" s="3">
        <v>60</v>
      </c>
      <c r="C32" s="3">
        <v>409175</v>
      </c>
      <c r="D32" s="2" t="s">
        <v>111</v>
      </c>
      <c r="E32" s="3">
        <v>1</v>
      </c>
      <c r="F32" s="6" t="str">
        <f>IF(ISNA(VLOOKUP(TRIM(C32),[1]!Table_Query_from_BetcoViews[[#All],[AlternateID]:[MainSKU]],4,FALSE))=TRUE,(C32),(LEFT(VLOOKUP(TRIM(C32),[1]!Table_Query_from_BetcoViews[[#All],[AlternateID]:[MainSKU]],4,FALSE),6)))</f>
        <v>E81874</v>
      </c>
      <c r="G32" s="4" t="str">
        <f>IFERROR(VLOOKUP(TRIM(C32),[1]!Table_Query_from_BetcoViews[[AlternateID]:[ItemDescr2]],5,FALSE),D32)</f>
        <v>Flat Washer M8x17x1.6 Zinc</v>
      </c>
      <c r="H32" s="2"/>
      <c r="I32" s="2"/>
    </row>
    <row r="33" spans="2:9" ht="15">
      <c r="B33" s="3">
        <v>61</v>
      </c>
      <c r="C33" s="3">
        <v>408669</v>
      </c>
      <c r="D33" s="2" t="s">
        <v>106</v>
      </c>
      <c r="E33" s="3">
        <v>1</v>
      </c>
      <c r="F33" s="6" t="str">
        <f>IF(ISNA(VLOOKUP(TRIM(C33),[1]!Table_Query_from_BetcoViews[[#All],[AlternateID]:[MainSKU]],4,FALSE))=TRUE,(C33),(LEFT(VLOOKUP(TRIM(C33),[1]!Table_Query_from_BetcoViews[[#All],[AlternateID]:[MainSKU]],4,FALSE),6)))</f>
        <v>E83795</v>
      </c>
      <c r="G33" s="4" t="str">
        <f>IFERROR(VLOOKUP(TRIM(C33),[1]!Table_Query_from_BetcoViews[[AlternateID]:[ItemDescr2]],5,FALSE),D33)</f>
        <v>Hex Bolt M8x16 Zinc</v>
      </c>
      <c r="H33" s="2"/>
      <c r="I33" s="2"/>
    </row>
    <row r="34" spans="2:9" ht="15">
      <c r="B34" s="3">
        <v>62</v>
      </c>
      <c r="C34" s="3">
        <v>200195</v>
      </c>
      <c r="D34" s="2" t="s">
        <v>123</v>
      </c>
      <c r="E34" s="3">
        <v>1</v>
      </c>
      <c r="F34" s="6" t="str">
        <f>IF(ISNA(VLOOKUP(TRIM(C34),[1]!Table_Query_from_BetcoViews[[#All],[AlternateID]:[MainSKU]],4,FALSE))=TRUE,(C34),(LEFT(VLOOKUP(TRIM(C34),[1]!Table_Query_from_BetcoViews[[#All],[AlternateID]:[MainSKU]],4,FALSE),6)))</f>
        <v>E83123</v>
      </c>
      <c r="G34" s="4" t="str">
        <f>IFERROR(VLOOKUP(TRIM(C34),[1]!Table_Query_from_BetcoViews[[AlternateID]:[ItemDescr2]],5,FALSE),D34)</f>
        <v>Float Asm</v>
      </c>
      <c r="H34" s="2"/>
      <c r="I34" s="2"/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>
  <dimension ref="A1:H33"/>
  <sheetViews>
    <sheetView workbookViewId="0">
      <selection sqref="A1:H33"/>
    </sheetView>
  </sheetViews>
  <sheetFormatPr defaultRowHeight="12.75"/>
  <cols>
    <col min="3" max="3" width="11.7109375" customWidth="1"/>
    <col min="4" max="4" width="20.7109375" customWidth="1"/>
    <col min="5" max="5" width="28.85546875" customWidth="1"/>
    <col min="6" max="6" width="26.28515625" customWidth="1"/>
    <col min="7" max="7" width="19.5703125" customWidth="1"/>
    <col min="8" max="8" width="26.5703125" customWidth="1"/>
  </cols>
  <sheetData>
    <row r="1" spans="1:8">
      <c r="C1" s="1" t="s">
        <v>0</v>
      </c>
      <c r="E1" s="1" t="s">
        <v>1</v>
      </c>
      <c r="F1" s="1" t="s">
        <v>2</v>
      </c>
      <c r="G1" s="1" t="s">
        <v>3</v>
      </c>
      <c r="H1" s="1" t="s">
        <v>4</v>
      </c>
    </row>
    <row r="2" spans="1:8">
      <c r="A2" s="2" t="s">
        <v>5</v>
      </c>
      <c r="B2" s="3">
        <v>407495</v>
      </c>
      <c r="C2" s="3">
        <v>1</v>
      </c>
      <c r="D2" s="2" t="s">
        <v>6</v>
      </c>
      <c r="E2" s="2" t="s">
        <v>7</v>
      </c>
      <c r="F2" s="2" t="s">
        <v>8</v>
      </c>
      <c r="G2" s="2" t="s">
        <v>9</v>
      </c>
      <c r="H2" s="2" t="s">
        <v>10</v>
      </c>
    </row>
    <row r="3" spans="1:8">
      <c r="A3" s="2" t="s">
        <v>11</v>
      </c>
      <c r="B3" s="3">
        <v>409408</v>
      </c>
      <c r="C3" s="3">
        <v>2</v>
      </c>
      <c r="D3" s="2" t="s">
        <v>12</v>
      </c>
      <c r="E3" s="2" t="s">
        <v>13</v>
      </c>
      <c r="F3" s="2" t="s">
        <v>14</v>
      </c>
      <c r="G3" s="2" t="s">
        <v>15</v>
      </c>
      <c r="H3" s="2" t="s">
        <v>16</v>
      </c>
    </row>
    <row r="4" spans="1:8">
      <c r="A4" s="2" t="s">
        <v>17</v>
      </c>
      <c r="B4" s="3">
        <v>209528</v>
      </c>
      <c r="C4" s="3">
        <v>1</v>
      </c>
      <c r="D4" s="2" t="s">
        <v>18</v>
      </c>
      <c r="E4" s="2" t="s">
        <v>19</v>
      </c>
      <c r="F4" s="2" t="s">
        <v>20</v>
      </c>
      <c r="G4" s="2" t="s">
        <v>21</v>
      </c>
      <c r="H4" s="2" t="s">
        <v>18</v>
      </c>
    </row>
    <row r="5" spans="1:8">
      <c r="A5" s="2" t="s">
        <v>22</v>
      </c>
      <c r="B5" s="3">
        <v>209390</v>
      </c>
      <c r="C5" s="3">
        <v>1</v>
      </c>
      <c r="D5" s="2" t="s">
        <v>23</v>
      </c>
      <c r="E5" s="2" t="s">
        <v>24</v>
      </c>
      <c r="F5" s="2" t="s">
        <v>25</v>
      </c>
      <c r="G5" s="2" t="s">
        <v>26</v>
      </c>
      <c r="H5" s="2" t="s">
        <v>27</v>
      </c>
    </row>
    <row r="6" spans="1:8">
      <c r="A6" s="2" t="s">
        <v>28</v>
      </c>
      <c r="B6" s="3">
        <v>400727</v>
      </c>
      <c r="C6" s="3">
        <v>1</v>
      </c>
      <c r="D6" s="2" t="s">
        <v>29</v>
      </c>
      <c r="E6" s="2" t="s">
        <v>30</v>
      </c>
      <c r="F6" s="2" t="s">
        <v>30</v>
      </c>
      <c r="G6" s="2" t="s">
        <v>31</v>
      </c>
      <c r="H6" s="2" t="s">
        <v>32</v>
      </c>
    </row>
    <row r="7" spans="1:8">
      <c r="A7" s="2" t="s">
        <v>33</v>
      </c>
      <c r="B7" s="3">
        <v>405395</v>
      </c>
      <c r="C7" s="3">
        <v>1</v>
      </c>
      <c r="D7" s="2" t="s">
        <v>34</v>
      </c>
      <c r="E7" s="2" t="s">
        <v>35</v>
      </c>
      <c r="F7" s="2" t="s">
        <v>36</v>
      </c>
      <c r="G7" s="2" t="s">
        <v>35</v>
      </c>
      <c r="H7" s="2" t="s">
        <v>34</v>
      </c>
    </row>
    <row r="8" spans="1:8">
      <c r="A8" s="2" t="s">
        <v>37</v>
      </c>
      <c r="B8" s="3">
        <v>400540</v>
      </c>
      <c r="C8" s="3">
        <v>1</v>
      </c>
      <c r="D8" s="2" t="s">
        <v>38</v>
      </c>
      <c r="E8" s="2" t="s">
        <v>39</v>
      </c>
      <c r="F8" s="2" t="s">
        <v>40</v>
      </c>
      <c r="G8" s="2" t="s">
        <v>41</v>
      </c>
      <c r="H8" s="2" t="s">
        <v>42</v>
      </c>
    </row>
    <row r="9" spans="1:8">
      <c r="A9" s="2" t="s">
        <v>43</v>
      </c>
      <c r="B9" s="3">
        <v>400537</v>
      </c>
      <c r="C9" s="3">
        <v>1</v>
      </c>
      <c r="D9" s="2" t="s">
        <v>44</v>
      </c>
      <c r="E9" s="2" t="s">
        <v>45</v>
      </c>
      <c r="F9" s="2" t="s">
        <v>46</v>
      </c>
      <c r="G9" s="2" t="s">
        <v>47</v>
      </c>
      <c r="H9" s="2" t="s">
        <v>48</v>
      </c>
    </row>
    <row r="10" spans="1:8">
      <c r="A10" s="2" t="s">
        <v>49</v>
      </c>
      <c r="B10" s="3">
        <v>405466</v>
      </c>
      <c r="C10" s="3">
        <v>1</v>
      </c>
      <c r="D10" s="2" t="s">
        <v>50</v>
      </c>
      <c r="E10" s="2" t="s">
        <v>51</v>
      </c>
      <c r="F10" s="2" t="s">
        <v>52</v>
      </c>
      <c r="G10" s="2" t="s">
        <v>53</v>
      </c>
      <c r="H10" s="2" t="s">
        <v>54</v>
      </c>
    </row>
    <row r="11" spans="1:8">
      <c r="A11" s="2" t="s">
        <v>55</v>
      </c>
      <c r="B11" s="3">
        <v>405910</v>
      </c>
      <c r="C11" s="3">
        <v>1</v>
      </c>
      <c r="D11" s="2" t="s">
        <v>50</v>
      </c>
      <c r="E11" s="2" t="s">
        <v>51</v>
      </c>
      <c r="F11" s="2" t="s">
        <v>52</v>
      </c>
      <c r="G11" s="2" t="s">
        <v>53</v>
      </c>
      <c r="H11" s="2" t="s">
        <v>54</v>
      </c>
    </row>
    <row r="12" spans="1:8">
      <c r="A12" s="3">
        <v>10</v>
      </c>
      <c r="B12" s="3">
        <v>400541</v>
      </c>
      <c r="C12" s="3">
        <v>1</v>
      </c>
      <c r="D12" s="2" t="s">
        <v>56</v>
      </c>
      <c r="E12" s="2" t="s">
        <v>57</v>
      </c>
      <c r="F12" s="2" t="s">
        <v>58</v>
      </c>
      <c r="G12" s="2" t="s">
        <v>59</v>
      </c>
      <c r="H12" s="2" t="s">
        <v>60</v>
      </c>
    </row>
    <row r="13" spans="1:8">
      <c r="A13" s="3">
        <v>11</v>
      </c>
      <c r="B13" s="3">
        <v>405908</v>
      </c>
      <c r="C13" s="3">
        <v>1</v>
      </c>
      <c r="D13" s="2" t="s">
        <v>50</v>
      </c>
      <c r="E13" s="2" t="s">
        <v>51</v>
      </c>
      <c r="F13" s="2" t="s">
        <v>52</v>
      </c>
      <c r="G13" s="2" t="s">
        <v>53</v>
      </c>
      <c r="H13" s="2" t="s">
        <v>54</v>
      </c>
    </row>
    <row r="14" spans="1:8">
      <c r="A14" s="3">
        <v>12</v>
      </c>
      <c r="B14" s="3">
        <v>400127</v>
      </c>
      <c r="C14" s="3">
        <v>1</v>
      </c>
      <c r="D14" s="2" t="s">
        <v>61</v>
      </c>
      <c r="E14" s="2" t="s">
        <v>62</v>
      </c>
      <c r="F14" s="2" t="s">
        <v>63</v>
      </c>
      <c r="G14" s="2" t="s">
        <v>64</v>
      </c>
      <c r="H14" s="2" t="s">
        <v>65</v>
      </c>
    </row>
    <row r="15" spans="1:8">
      <c r="A15" s="3">
        <v>13</v>
      </c>
      <c r="B15" s="3">
        <v>410290</v>
      </c>
      <c r="C15" s="3">
        <v>2</v>
      </c>
      <c r="D15" s="2" t="s">
        <v>66</v>
      </c>
      <c r="E15" s="2" t="s">
        <v>67</v>
      </c>
      <c r="F15" s="2" t="s">
        <v>68</v>
      </c>
      <c r="G15" s="2" t="s">
        <v>69</v>
      </c>
      <c r="H15" s="2" t="s">
        <v>70</v>
      </c>
    </row>
    <row r="16" spans="1:8">
      <c r="A16" s="3">
        <v>14</v>
      </c>
      <c r="B16" s="3">
        <v>410295</v>
      </c>
      <c r="C16" s="3">
        <v>1</v>
      </c>
      <c r="D16" s="2" t="s">
        <v>71</v>
      </c>
      <c r="E16" s="2" t="s">
        <v>67</v>
      </c>
      <c r="F16" s="2" t="s">
        <v>68</v>
      </c>
      <c r="G16" s="2" t="s">
        <v>69</v>
      </c>
      <c r="H16" s="2" t="s">
        <v>70</v>
      </c>
    </row>
    <row r="17" spans="1:8">
      <c r="A17" s="3">
        <v>15</v>
      </c>
      <c r="B17" s="3">
        <v>209483</v>
      </c>
      <c r="C17" s="3">
        <v>1</v>
      </c>
      <c r="D17" s="2" t="s">
        <v>72</v>
      </c>
      <c r="E17" s="2" t="s">
        <v>19</v>
      </c>
      <c r="F17" s="2" t="s">
        <v>20</v>
      </c>
      <c r="G17" s="2" t="s">
        <v>21</v>
      </c>
      <c r="H17" s="2" t="s">
        <v>18</v>
      </c>
    </row>
    <row r="18" spans="1:8">
      <c r="A18" s="3">
        <v>16</v>
      </c>
      <c r="B18" s="3">
        <v>410276</v>
      </c>
      <c r="C18" s="3">
        <v>1</v>
      </c>
      <c r="D18" s="2" t="s">
        <v>73</v>
      </c>
      <c r="E18" s="2" t="s">
        <v>67</v>
      </c>
      <c r="F18" s="2" t="s">
        <v>68</v>
      </c>
      <c r="G18" s="2" t="s">
        <v>69</v>
      </c>
      <c r="H18" s="2" t="s">
        <v>70</v>
      </c>
    </row>
    <row r="19" spans="1:8">
      <c r="A19" s="3">
        <v>17</v>
      </c>
      <c r="B19" s="3">
        <v>206823</v>
      </c>
      <c r="C19" s="3">
        <v>1</v>
      </c>
      <c r="D19" s="2" t="s">
        <v>74</v>
      </c>
      <c r="E19" s="2" t="s">
        <v>75</v>
      </c>
      <c r="F19" s="2" t="s">
        <v>75</v>
      </c>
      <c r="G19" s="2" t="s">
        <v>76</v>
      </c>
      <c r="H19" s="2" t="s">
        <v>77</v>
      </c>
    </row>
    <row r="20" spans="1:8">
      <c r="A20" s="3">
        <v>18</v>
      </c>
      <c r="B20" s="3">
        <v>405833</v>
      </c>
      <c r="C20" s="3">
        <v>1</v>
      </c>
      <c r="D20" s="2" t="s">
        <v>78</v>
      </c>
      <c r="E20" s="2" t="s">
        <v>24</v>
      </c>
      <c r="F20" s="2" t="s">
        <v>25</v>
      </c>
      <c r="G20" s="2" t="s">
        <v>26</v>
      </c>
      <c r="H20" s="2" t="s">
        <v>27</v>
      </c>
    </row>
    <row r="21" spans="1:8">
      <c r="A21" s="3">
        <v>19</v>
      </c>
      <c r="B21" s="3">
        <v>405832</v>
      </c>
      <c r="C21" s="3">
        <v>1</v>
      </c>
      <c r="D21" s="2" t="s">
        <v>78</v>
      </c>
      <c r="E21" s="2" t="s">
        <v>24</v>
      </c>
      <c r="F21" s="2" t="s">
        <v>25</v>
      </c>
      <c r="G21" s="2" t="s">
        <v>26</v>
      </c>
      <c r="H21" s="2" t="s">
        <v>27</v>
      </c>
    </row>
    <row r="22" spans="1:8">
      <c r="A22" s="3">
        <v>20</v>
      </c>
      <c r="B22" s="3">
        <v>409660</v>
      </c>
      <c r="C22" s="3">
        <v>2</v>
      </c>
      <c r="D22" s="2" t="s">
        <v>79</v>
      </c>
      <c r="E22" s="2" t="s">
        <v>80</v>
      </c>
      <c r="F22" s="2" t="s">
        <v>81</v>
      </c>
      <c r="G22" s="2" t="s">
        <v>82</v>
      </c>
      <c r="H22" s="2" t="s">
        <v>83</v>
      </c>
    </row>
    <row r="23" spans="1:8">
      <c r="A23" s="3">
        <v>21</v>
      </c>
      <c r="B23" s="3">
        <v>409661</v>
      </c>
      <c r="C23" s="3">
        <v>2</v>
      </c>
      <c r="D23" s="2" t="s">
        <v>84</v>
      </c>
      <c r="F23" s="2" t="s">
        <v>85</v>
      </c>
      <c r="G23" s="2" t="s">
        <v>86</v>
      </c>
      <c r="H23" s="2" t="s">
        <v>87</v>
      </c>
    </row>
    <row r="24" spans="1:8">
      <c r="A24" s="3">
        <v>22</v>
      </c>
      <c r="B24" s="3">
        <v>410274</v>
      </c>
      <c r="C24" s="3">
        <v>2</v>
      </c>
      <c r="D24" s="2" t="s">
        <v>88</v>
      </c>
      <c r="E24" s="2" t="s">
        <v>67</v>
      </c>
      <c r="F24" s="2" t="s">
        <v>68</v>
      </c>
      <c r="G24" s="2" t="s">
        <v>69</v>
      </c>
      <c r="H24" s="2" t="s">
        <v>70</v>
      </c>
    </row>
    <row r="25" spans="1:8">
      <c r="A25" s="3">
        <v>23</v>
      </c>
      <c r="B25" s="3">
        <v>203214</v>
      </c>
      <c r="C25" s="3">
        <v>1</v>
      </c>
      <c r="D25" s="2" t="s">
        <v>89</v>
      </c>
      <c r="F25" s="2" t="s">
        <v>8</v>
      </c>
      <c r="G25" s="2" t="s">
        <v>9</v>
      </c>
      <c r="H25" s="2" t="s">
        <v>10</v>
      </c>
    </row>
    <row r="26" spans="1:8">
      <c r="A26" s="3">
        <v>52</v>
      </c>
      <c r="B26" s="3">
        <v>409083</v>
      </c>
      <c r="C26" s="3">
        <v>1</v>
      </c>
      <c r="D26" s="2" t="s">
        <v>90</v>
      </c>
      <c r="E26" s="2" t="s">
        <v>91</v>
      </c>
      <c r="F26" s="2" t="s">
        <v>92</v>
      </c>
      <c r="G26" s="2" t="s">
        <v>93</v>
      </c>
      <c r="H26" s="2" t="s">
        <v>94</v>
      </c>
    </row>
    <row r="27" spans="1:8">
      <c r="A27" s="3">
        <v>54</v>
      </c>
      <c r="B27" s="3">
        <v>409383</v>
      </c>
      <c r="C27" s="3">
        <v>2</v>
      </c>
      <c r="D27" s="2" t="s">
        <v>95</v>
      </c>
      <c r="F27" s="2" t="s">
        <v>96</v>
      </c>
      <c r="G27" s="2" t="s">
        <v>97</v>
      </c>
      <c r="H27" s="2" t="s">
        <v>98</v>
      </c>
    </row>
    <row r="28" spans="1:8">
      <c r="A28" s="3">
        <v>55</v>
      </c>
      <c r="B28" s="3">
        <v>409081</v>
      </c>
      <c r="C28" s="3">
        <v>2</v>
      </c>
      <c r="D28" s="2" t="s">
        <v>99</v>
      </c>
      <c r="E28" s="2" t="s">
        <v>91</v>
      </c>
      <c r="F28" s="2" t="s">
        <v>92</v>
      </c>
      <c r="G28" s="2" t="s">
        <v>93</v>
      </c>
      <c r="H28" s="2" t="s">
        <v>94</v>
      </c>
    </row>
    <row r="29" spans="1:8">
      <c r="A29" s="3">
        <v>58</v>
      </c>
      <c r="B29" s="3">
        <v>400250</v>
      </c>
      <c r="C29" s="3">
        <v>2</v>
      </c>
      <c r="D29" s="2" t="s">
        <v>100</v>
      </c>
      <c r="E29" s="2" t="s">
        <v>101</v>
      </c>
      <c r="F29" s="2" t="s">
        <v>102</v>
      </c>
      <c r="G29" s="2" t="s">
        <v>103</v>
      </c>
      <c r="H29" s="2" t="s">
        <v>104</v>
      </c>
    </row>
    <row r="30" spans="1:8">
      <c r="A30" s="3">
        <v>59</v>
      </c>
      <c r="B30" s="3">
        <v>408515</v>
      </c>
      <c r="C30" s="3">
        <v>2</v>
      </c>
      <c r="D30" s="2" t="s">
        <v>105</v>
      </c>
      <c r="E30" s="2" t="s">
        <v>106</v>
      </c>
      <c r="F30" s="2" t="s">
        <v>107</v>
      </c>
      <c r="G30" s="2" t="s">
        <v>108</v>
      </c>
      <c r="H30" s="2" t="s">
        <v>109</v>
      </c>
    </row>
    <row r="31" spans="1:8">
      <c r="A31" s="3">
        <v>60</v>
      </c>
      <c r="B31" s="3">
        <v>409175</v>
      </c>
      <c r="C31" s="3">
        <v>1</v>
      </c>
      <c r="D31" s="2" t="s">
        <v>110</v>
      </c>
      <c r="E31" s="2" t="s">
        <v>111</v>
      </c>
      <c r="F31" s="2" t="s">
        <v>112</v>
      </c>
      <c r="G31" s="2" t="s">
        <v>113</v>
      </c>
      <c r="H31" s="2" t="s">
        <v>114</v>
      </c>
    </row>
    <row r="32" spans="1:8">
      <c r="A32" s="3">
        <v>61</v>
      </c>
      <c r="B32" s="3">
        <v>408669</v>
      </c>
      <c r="C32" s="3">
        <v>1</v>
      </c>
      <c r="D32" s="2" t="s">
        <v>115</v>
      </c>
      <c r="E32" s="2" t="s">
        <v>106</v>
      </c>
      <c r="F32" s="2" t="s">
        <v>107</v>
      </c>
      <c r="G32" s="2" t="s">
        <v>108</v>
      </c>
      <c r="H32" s="2" t="s">
        <v>109</v>
      </c>
    </row>
    <row r="33" spans="1:8">
      <c r="A33" s="3">
        <v>62</v>
      </c>
      <c r="B33" s="3">
        <v>200195</v>
      </c>
      <c r="C33" s="3">
        <v>1</v>
      </c>
      <c r="D33" s="2" t="s">
        <v>116</v>
      </c>
      <c r="F33" s="2" t="s">
        <v>117</v>
      </c>
      <c r="G33" s="2" t="s">
        <v>118</v>
      </c>
      <c r="H33" s="2" t="s">
        <v>119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64108E186E9374D9EED37B3E6A04DC9" ma:contentTypeVersion="12" ma:contentTypeDescription="Create a new document." ma:contentTypeScope="" ma:versionID="b83fd9c99c6195f566848c4fe42d3f05">
  <xsd:schema xmlns:xsd="http://www.w3.org/2001/XMLSchema" xmlns:xs="http://www.w3.org/2001/XMLSchema" xmlns:p="http://schemas.microsoft.com/office/2006/metadata/properties" xmlns:ns2="be2d7423-8830-4d8d-9e93-7d993877a5eb" xmlns:ns3="bdaac88e-5f8b-459b-bd44-68cff2cd19f0" targetNamespace="http://schemas.microsoft.com/office/2006/metadata/properties" ma:root="true" ma:fieldsID="f4d36ea086d5759e82af32e0607c8f26" ns2:_="" ns3:_="">
    <xsd:import namespace="be2d7423-8830-4d8d-9e93-7d993877a5eb"/>
    <xsd:import namespace="bdaac88e-5f8b-459b-bd44-68cff2cd19f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e2d7423-8830-4d8d-9e93-7d993877a5e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4ec1e114-73f4-41d4-9056-046e7e59036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19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aac88e-5f8b-459b-bd44-68cff2cd19f0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3b20c64d-e67e-4274-ad54-0ef3d72d2de2}" ma:internalName="TaxCatchAll" ma:showField="CatchAllData" ma:web="bdaac88e-5f8b-459b-bd44-68cff2cd19f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daac88e-5f8b-459b-bd44-68cff2cd19f0" xsi:nil="true"/>
    <lcf76f155ced4ddcb4097134ff3c332f xmlns="be2d7423-8830-4d8d-9e93-7d993877a5eb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74CC39A9-0AD7-43A8-920B-A68405FDF610}"/>
</file>

<file path=customXml/itemProps2.xml><?xml version="1.0" encoding="utf-8"?>
<ds:datastoreItem xmlns:ds="http://schemas.openxmlformats.org/officeDocument/2006/customXml" ds:itemID="{363B0361-81D4-4BD6-B59B-D8EFB0DD0A2C}"/>
</file>

<file path=customXml/itemProps3.xml><?xml version="1.0" encoding="utf-8"?>
<ds:datastoreItem xmlns:ds="http://schemas.openxmlformats.org/officeDocument/2006/customXml" ds:itemID="{4681B6B9-C72B-40AE-9D42-064DAD84E1C3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Sheet2</vt:lpstr>
      <vt:lpstr>Parts Manual Simpla 45-50-61 12</vt:lpstr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 Samuelson</dc:creator>
  <cp:lastModifiedBy>Pete Samuelson</cp:lastModifiedBy>
  <cp:lastPrinted>2011-02-10T20:11:23Z</cp:lastPrinted>
  <dcterms:created xsi:type="dcterms:W3CDTF">2011-02-10T20:15:18Z</dcterms:created>
  <dcterms:modified xsi:type="dcterms:W3CDTF">2011-02-10T20:15:19Z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0x010100A64108E186E9374D9EED37B3E6A04DC9</vt:lpwstr>
  </property>
</Properties>
</file>